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C16" i="1"/>
  <c r="D33" i="1"/>
  <c r="C33" i="1"/>
  <c r="C21" i="1"/>
  <c r="D8" i="1"/>
  <c r="C8" i="1"/>
  <c r="E8" i="1" s="1"/>
  <c r="E31" i="1"/>
  <c r="C14" i="1"/>
  <c r="E12" i="1"/>
  <c r="E16" i="1" l="1"/>
  <c r="C6" i="1"/>
  <c r="C48" i="1" l="1"/>
  <c r="C46" i="1" s="1"/>
  <c r="D21" i="1" l="1"/>
  <c r="D14" i="1" l="1"/>
  <c r="D6" i="1" s="1"/>
  <c r="D42" i="1" l="1"/>
  <c r="D19" i="1" s="1"/>
  <c r="D48" i="1"/>
  <c r="D46" i="1" s="1"/>
  <c r="D50" i="1" l="1"/>
  <c r="C42" i="1" l="1"/>
  <c r="E49" i="1" l="1"/>
  <c r="C19" i="1"/>
  <c r="E32" i="1"/>
  <c r="E29" i="1"/>
  <c r="E11" i="1"/>
  <c r="E10" i="1"/>
  <c r="C50" i="1" l="1"/>
  <c r="E9" i="1" l="1"/>
  <c r="E15" i="1"/>
  <c r="E17" i="1"/>
  <c r="E18" i="1"/>
  <c r="E22" i="1"/>
  <c r="E23" i="1"/>
  <c r="E24" i="1"/>
  <c r="E25" i="1"/>
  <c r="E26" i="1"/>
  <c r="E27" i="1"/>
  <c r="E28" i="1"/>
  <c r="E30" i="1"/>
  <c r="E34" i="1"/>
  <c r="E35" i="1"/>
  <c r="E36" i="1"/>
  <c r="E37" i="1"/>
  <c r="E38" i="1"/>
  <c r="E39" i="1"/>
  <c r="E40" i="1"/>
  <c r="E41" i="1"/>
  <c r="E43" i="1"/>
  <c r="E44" i="1"/>
  <c r="E45" i="1"/>
  <c r="E33" i="1" l="1"/>
  <c r="E48" i="1"/>
  <c r="E42" i="1"/>
  <c r="E21" i="1"/>
  <c r="E14" i="1"/>
  <c r="E46" i="1"/>
  <c r="E19" i="1" l="1"/>
  <c r="E6" i="1"/>
  <c r="E50" i="1" l="1"/>
</calcChain>
</file>

<file path=xl/sharedStrings.xml><?xml version="1.0" encoding="utf-8"?>
<sst xmlns="http://schemas.openxmlformats.org/spreadsheetml/2006/main" count="85" uniqueCount="81">
  <si>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</si>
  <si>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</si>
  <si>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</si>
  <si>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</si>
  <si>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</si>
  <si>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</si>
  <si>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</si>
  <si>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</si>
  <si>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</si>
  <si>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</si>
  <si>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</si>
  <si>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</si>
  <si>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</si>
  <si>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</si>
  <si>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</si>
  <si>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</si>
  <si>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</si>
  <si>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</si>
  <si>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</si>
  <si>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</si>
  <si>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</si>
  <si>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0810074880</t>
  </si>
  <si>
    <t>0920074560</t>
  </si>
  <si>
    <t>Управление культуры, молодежной политики и спорта администрации Северо-Енисейского района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</si>
  <si>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</si>
  <si>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</si>
  <si>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</si>
  <si>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</si>
  <si>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</si>
  <si>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</si>
  <si>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</si>
  <si>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</si>
  <si>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</si>
  <si>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</si>
  <si>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</si>
  <si>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</si>
  <si>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</si>
  <si>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Иные межбюджетные трансферты, всего</t>
  </si>
  <si>
    <t>Итого</t>
  </si>
  <si>
    <t>рубль</t>
  </si>
  <si>
    <t xml:space="preserve">в том числе </t>
  </si>
  <si>
    <t>тел. 8 (39160) 21-1-61</t>
  </si>
  <si>
    <t>0510074130</t>
  </si>
  <si>
    <t>0520074120</t>
  </si>
  <si>
    <t>1660075910</t>
  </si>
  <si>
    <t>0320006400</t>
  </si>
  <si>
    <t xml:space="preserve">Исп. Корнилова А.В. </t>
  </si>
  <si>
    <t>И.о. руководителя Финансового управления  администрации Северо-Енисейского района</t>
  </si>
  <si>
    <t xml:space="preserve">Т.А. Новоселова 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</si>
  <si>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01.02.2017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</si>
  <si>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</si>
  <si>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</si>
  <si>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Субсидии бюджетам муниципальных образований на организацию отдыха детей в каникулярное время в рамках подпро-граммы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</si>
  <si>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0810055190</t>
  </si>
  <si>
    <t>2110050820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</si>
  <si>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</si>
  <si>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</si>
  <si>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Поддержка отрасли культуры за счет средств федерального бюджета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</si>
  <si>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</si>
  <si>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</si>
  <si>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</si>
  <si>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</si>
  <si>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</si>
  <si>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</si>
  <si>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электростан-циями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</si>
  <si>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живот-ных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</si>
  <si>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отсут-ствуют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</si>
  <si>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</si>
  <si>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</si>
  <si>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обеспе-чению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</si>
  <si>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</si>
  <si>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общеобра-зовательные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</si>
  <si>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</si>
  <si>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</si>
  <si>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образованийнана 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реа-лизующих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</si>
  <si>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</si>
  <si>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</si>
  <si>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</si>
  <si>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осу-ществлению деятельности по опеке и попечительству в отношении несовер-шеннолетних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</si>
  <si>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ор-ганизованные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</si>
  <si>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дея-тельности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</si>
</sst>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7" fillId="0" borderId="1" xfId="0" applyFont="1" applyBorder="1"/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7"/>
  <sheetViews>
    <sheetView tabSelected="1" workbookViewId="0">
      <selection activeCell="B45" sqref="B45"/>
    </sheetView>
  </sheetViews>
  <sheetFormatPr defaultRowHeight="15" x14ac:dyDescent="0.25"/>
  <cols>
    <col min="1" max="1" width="10.42578125" style="1" customWidth="1"/>
    <col min="2" max="2" width="49.14062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6384" width="9.140625" style="1"/>
  </cols>
  <sheetData>
    <row r="2" spans="1:6" x14ac:dyDescent="0.25">
      <c r="A2" s="31" t="s">
        <v>49</v>
      </c>
      <c r="B2" s="31"/>
      <c r="C2" s="31"/>
      <c r="D2" s="31"/>
      <c r="E2" s="31"/>
    </row>
    <row r="3" spans="1:6" x14ac:dyDescent="0.25">
      <c r="A3" s="31"/>
      <c r="B3" s="31"/>
      <c r="C3" s="31"/>
      <c r="D3" s="31"/>
      <c r="E3" s="31"/>
    </row>
    <row r="4" spans="1:6" x14ac:dyDescent="0.25">
      <c r="E4" s="14" t="s">
        <v>39</v>
      </c>
    </row>
    <row r="5" spans="1:6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6" x14ac:dyDescent="0.25">
      <c r="A6" s="32" t="s">
        <v>16</v>
      </c>
      <c r="B6" s="32"/>
      <c r="C6" s="12">
        <f>C8+C14+C16</f>
        <v>21220600</v>
      </c>
      <c r="D6" s="30">
        <f>D8+D14+D16</f>
        <v>0</v>
      </c>
      <c r="E6" s="16">
        <f>D6/C6*100</f>
        <v>0</v>
      </c>
      <c r="F6" s="2"/>
    </row>
    <row r="7" spans="1:6" x14ac:dyDescent="0.25">
      <c r="A7" s="33" t="s">
        <v>40</v>
      </c>
      <c r="B7" s="33"/>
      <c r="C7" s="4"/>
      <c r="D7" s="4"/>
      <c r="E7" s="16"/>
      <c r="F7" s="2"/>
    </row>
    <row r="8" spans="1:6" ht="15" customHeight="1" x14ac:dyDescent="0.25">
      <c r="A8" s="34" t="s">
        <v>18</v>
      </c>
      <c r="B8" s="34"/>
      <c r="C8" s="25">
        <f>SUM(C9:C12)</f>
        <v>18070600</v>
      </c>
      <c r="D8" s="25">
        <f>SUM(D9:D12)</f>
        <v>0</v>
      </c>
      <c r="E8" s="25">
        <f>D8/C8*100</f>
        <v>0</v>
      </c>
      <c r="F8" s="2"/>
    </row>
    <row r="9" spans="1:6" ht="71.25" customHeight="1" x14ac:dyDescent="0.25">
      <c r="A9" s="6" t="s">
        <v>7</v>
      </c>
      <c r="B9" s="7" t="s">
        <v>58</v>
      </c>
      <c r="C9" s="20">
        <v>229900</v>
      </c>
      <c r="D9" s="20">
        <v>0</v>
      </c>
      <c r="E9" s="17">
        <f t="shared" ref="E9:E50" si="0">D9/C9*100</f>
        <v>0</v>
      </c>
      <c r="F9" s="2"/>
    </row>
    <row r="10" spans="1:6" ht="90.75" customHeight="1" x14ac:dyDescent="0.25">
      <c r="A10" s="6" t="s">
        <v>42</v>
      </c>
      <c r="B10" s="7" t="s">
        <v>59</v>
      </c>
      <c r="C10" s="20">
        <v>628900</v>
      </c>
      <c r="D10" s="20">
        <v>0</v>
      </c>
      <c r="E10" s="17">
        <f t="shared" si="0"/>
        <v>0</v>
      </c>
      <c r="F10" s="2"/>
    </row>
    <row r="11" spans="1:6" ht="69" customHeight="1" x14ac:dyDescent="0.25">
      <c r="A11" s="6" t="s">
        <v>43</v>
      </c>
      <c r="B11" s="7" t="s">
        <v>60</v>
      </c>
      <c r="C11" s="20">
        <v>395400</v>
      </c>
      <c r="D11" s="20">
        <v>0</v>
      </c>
      <c r="E11" s="17">
        <f t="shared" si="0"/>
        <v>0</v>
      </c>
      <c r="F11" s="2"/>
    </row>
    <row r="12" spans="1:6" ht="59.25" customHeight="1" x14ac:dyDescent="0.25">
      <c r="A12" s="6" t="s">
        <v>51</v>
      </c>
      <c r="B12" s="7" t="s">
        <v>50</v>
      </c>
      <c r="C12" s="20">
        <v>16816400</v>
      </c>
      <c r="D12" s="20">
        <v>0</v>
      </c>
      <c r="E12" s="17">
        <f t="shared" si="0"/>
        <v>0</v>
      </c>
      <c r="F12" s="2"/>
    </row>
    <row r="14" spans="1:6" ht="15" customHeight="1" x14ac:dyDescent="0.25">
      <c r="A14" s="34" t="s">
        <v>19</v>
      </c>
      <c r="B14" s="34"/>
      <c r="C14" s="19">
        <f>SUM(C15:C15)</f>
        <v>2813300</v>
      </c>
      <c r="D14" s="19">
        <f>SUM(D15:D15)</f>
        <v>0</v>
      </c>
      <c r="E14" s="18">
        <f t="shared" si="0"/>
        <v>0</v>
      </c>
      <c r="F14" s="2"/>
    </row>
    <row r="15" spans="1:6" ht="54.75" customHeight="1" x14ac:dyDescent="0.25">
      <c r="A15" s="8" t="s">
        <v>20</v>
      </c>
      <c r="B15" s="9" t="s">
        <v>52</v>
      </c>
      <c r="C15" s="21">
        <v>2813300</v>
      </c>
      <c r="D15" s="21">
        <v>0</v>
      </c>
      <c r="E15" s="17">
        <f t="shared" si="0"/>
        <v>0</v>
      </c>
      <c r="F15" s="2"/>
    </row>
    <row r="16" spans="1:6" ht="22.5" customHeight="1" x14ac:dyDescent="0.25">
      <c r="A16" s="34" t="s">
        <v>23</v>
      </c>
      <c r="B16" s="34"/>
      <c r="C16" s="25">
        <f>C17+C18</f>
        <v>336700</v>
      </c>
      <c r="D16" s="25">
        <f>D17+D18</f>
        <v>0</v>
      </c>
      <c r="E16" s="25">
        <f>D16/C16*100</f>
        <v>0</v>
      </c>
      <c r="F16" s="2"/>
    </row>
    <row r="17" spans="1:6" ht="70.5" customHeight="1" x14ac:dyDescent="0.25">
      <c r="A17" s="6" t="s">
        <v>21</v>
      </c>
      <c r="B17" s="7" t="s">
        <v>61</v>
      </c>
      <c r="C17" s="20">
        <v>123900</v>
      </c>
      <c r="D17" s="21">
        <v>0</v>
      </c>
      <c r="E17" s="17">
        <f t="shared" si="0"/>
        <v>0</v>
      </c>
      <c r="F17" s="2"/>
    </row>
    <row r="18" spans="1:6" ht="62.25" customHeight="1" x14ac:dyDescent="0.25">
      <c r="A18" s="6" t="s">
        <v>22</v>
      </c>
      <c r="B18" s="7" t="s">
        <v>62</v>
      </c>
      <c r="C18" s="20">
        <v>212800</v>
      </c>
      <c r="D18" s="20">
        <v>0</v>
      </c>
      <c r="E18" s="17">
        <f t="shared" si="0"/>
        <v>0</v>
      </c>
      <c r="F18" s="2"/>
    </row>
    <row r="19" spans="1:6" x14ac:dyDescent="0.25">
      <c r="A19" s="34" t="s">
        <v>24</v>
      </c>
      <c r="B19" s="34"/>
      <c r="C19" s="19">
        <f>C21+C33+C42</f>
        <v>347221400</v>
      </c>
      <c r="D19" s="19">
        <f>D21+D33+D42</f>
        <v>8569708.2600000016</v>
      </c>
      <c r="E19" s="18">
        <f t="shared" si="0"/>
        <v>2.4680818232977582</v>
      </c>
      <c r="F19" s="2"/>
    </row>
    <row r="20" spans="1:6" x14ac:dyDescent="0.25">
      <c r="A20" s="33" t="s">
        <v>17</v>
      </c>
      <c r="B20" s="33"/>
      <c r="C20" s="22"/>
      <c r="D20" s="22"/>
      <c r="E20" s="17"/>
      <c r="F20" s="2"/>
    </row>
    <row r="21" spans="1:6" x14ac:dyDescent="0.25">
      <c r="A21" s="34" t="s">
        <v>18</v>
      </c>
      <c r="B21" s="34"/>
      <c r="C21" s="19">
        <f>SUM(C22:C32)</f>
        <v>101249000</v>
      </c>
      <c r="D21" s="25">
        <f>SUM(D22:D32)</f>
        <v>4105987.83</v>
      </c>
      <c r="E21" s="18">
        <f t="shared" si="0"/>
        <v>4.055336674930123</v>
      </c>
      <c r="F21" s="2"/>
    </row>
    <row r="22" spans="1:6" ht="83.25" customHeight="1" x14ac:dyDescent="0.25">
      <c r="A22" s="6" t="s">
        <v>5</v>
      </c>
      <c r="B22" s="7" t="s">
        <v>63</v>
      </c>
      <c r="C22" s="20">
        <v>90715500</v>
      </c>
      <c r="D22" s="20">
        <v>4080000</v>
      </c>
      <c r="E22" s="17">
        <f t="shared" si="0"/>
        <v>4.4975775914810594</v>
      </c>
      <c r="F22" s="2"/>
    </row>
    <row r="23" spans="1:6" ht="112.5" customHeight="1" x14ac:dyDescent="0.25">
      <c r="A23" s="6" t="s">
        <v>6</v>
      </c>
      <c r="B23" s="7" t="s">
        <v>64</v>
      </c>
      <c r="C23" s="20">
        <v>5045700</v>
      </c>
      <c r="D23" s="20">
        <v>0</v>
      </c>
      <c r="E23" s="17">
        <f t="shared" si="0"/>
        <v>0</v>
      </c>
    </row>
    <row r="24" spans="1:6" ht="96.75" customHeight="1" x14ac:dyDescent="0.25">
      <c r="A24" s="6" t="s">
        <v>8</v>
      </c>
      <c r="B24" s="7" t="s">
        <v>65</v>
      </c>
      <c r="C24" s="20">
        <v>598900</v>
      </c>
      <c r="D24" s="20">
        <v>0</v>
      </c>
      <c r="E24" s="17">
        <f t="shared" si="0"/>
        <v>0</v>
      </c>
    </row>
    <row r="25" spans="1:6" ht="50.25" customHeight="1" x14ac:dyDescent="0.25">
      <c r="A25" s="6" t="s">
        <v>9</v>
      </c>
      <c r="B25" s="10" t="s">
        <v>66</v>
      </c>
      <c r="C25" s="20">
        <v>412900</v>
      </c>
      <c r="D25" s="20">
        <v>0</v>
      </c>
      <c r="E25" s="17">
        <f t="shared" si="0"/>
        <v>0</v>
      </c>
    </row>
    <row r="26" spans="1:6" ht="78.75" customHeight="1" x14ac:dyDescent="0.25">
      <c r="A26" s="6" t="s">
        <v>10</v>
      </c>
      <c r="B26" s="7" t="s">
        <v>67</v>
      </c>
      <c r="C26" s="20">
        <v>25100</v>
      </c>
      <c r="D26" s="20">
        <v>0</v>
      </c>
      <c r="E26" s="17">
        <f t="shared" si="0"/>
        <v>0</v>
      </c>
    </row>
    <row r="27" spans="1:6" ht="102" customHeight="1" x14ac:dyDescent="0.25">
      <c r="A27" s="6" t="s">
        <v>11</v>
      </c>
      <c r="B27" s="7" t="s">
        <v>12</v>
      </c>
      <c r="C27" s="20">
        <v>672200</v>
      </c>
      <c r="D27" s="20">
        <v>15000</v>
      </c>
      <c r="E27" s="17">
        <f t="shared" si="0"/>
        <v>2.2314787265694731</v>
      </c>
    </row>
    <row r="28" spans="1:6" ht="48" customHeight="1" x14ac:dyDescent="0.25">
      <c r="A28" s="6" t="s">
        <v>13</v>
      </c>
      <c r="B28" s="10" t="s">
        <v>14</v>
      </c>
      <c r="C28" s="20">
        <v>92700</v>
      </c>
      <c r="D28" s="20">
        <v>0</v>
      </c>
      <c r="E28" s="17">
        <f t="shared" si="0"/>
        <v>0</v>
      </c>
    </row>
    <row r="29" spans="1:6" ht="78.75" customHeight="1" x14ac:dyDescent="0.25">
      <c r="A29" s="6" t="s">
        <v>44</v>
      </c>
      <c r="B29" s="7" t="s">
        <v>68</v>
      </c>
      <c r="C29" s="20">
        <v>429700</v>
      </c>
      <c r="D29" s="20">
        <v>1000</v>
      </c>
      <c r="E29" s="17">
        <f>D29/C29*100</f>
        <v>0.23272050267628577</v>
      </c>
      <c r="F29" s="2"/>
    </row>
    <row r="30" spans="1:6" ht="60" customHeight="1" x14ac:dyDescent="0.25">
      <c r="A30" s="6" t="s">
        <v>15</v>
      </c>
      <c r="B30" s="7" t="s">
        <v>69</v>
      </c>
      <c r="C30" s="20">
        <v>666600</v>
      </c>
      <c r="D30" s="20">
        <v>9987.83</v>
      </c>
      <c r="E30" s="17">
        <f t="shared" si="0"/>
        <v>1.4983243324332434</v>
      </c>
    </row>
    <row r="31" spans="1:6" ht="93.75" customHeight="1" x14ac:dyDescent="0.25">
      <c r="A31" s="6" t="s">
        <v>55</v>
      </c>
      <c r="B31" s="7" t="s">
        <v>56</v>
      </c>
      <c r="C31" s="20">
        <v>1861400</v>
      </c>
      <c r="D31" s="20">
        <v>0</v>
      </c>
      <c r="E31" s="17">
        <f t="shared" si="0"/>
        <v>0</v>
      </c>
    </row>
    <row r="32" spans="1:6" ht="97.5" customHeight="1" x14ac:dyDescent="0.25">
      <c r="A32" s="6" t="s">
        <v>54</v>
      </c>
      <c r="B32" s="7" t="s">
        <v>70</v>
      </c>
      <c r="C32" s="20">
        <v>728300</v>
      </c>
      <c r="D32" s="20">
        <v>0</v>
      </c>
      <c r="E32" s="17">
        <f t="shared" si="0"/>
        <v>0</v>
      </c>
    </row>
    <row r="33" spans="1:5" ht="16.5" customHeight="1" x14ac:dyDescent="0.25">
      <c r="A33" s="34" t="s">
        <v>19</v>
      </c>
      <c r="B33" s="34"/>
      <c r="C33" s="23">
        <f>SUM(C34:C41)</f>
        <v>211450500</v>
      </c>
      <c r="D33" s="23">
        <f>SUM(D34:D41)</f>
        <v>3060041.0500000003</v>
      </c>
      <c r="E33" s="18">
        <f t="shared" si="0"/>
        <v>1.4471666181919647</v>
      </c>
    </row>
    <row r="34" spans="1:5" ht="87.75" customHeight="1" x14ac:dyDescent="0.25">
      <c r="A34" s="6" t="s">
        <v>25</v>
      </c>
      <c r="B34" s="7" t="s">
        <v>71</v>
      </c>
      <c r="C34" s="20">
        <v>3088700</v>
      </c>
      <c r="D34" s="20">
        <v>0</v>
      </c>
      <c r="E34" s="17">
        <f t="shared" si="0"/>
        <v>0</v>
      </c>
    </row>
    <row r="35" spans="1:5" ht="153" customHeight="1" x14ac:dyDescent="0.25">
      <c r="A35" s="6" t="s">
        <v>26</v>
      </c>
      <c r="B35" s="7" t="s">
        <v>72</v>
      </c>
      <c r="C35" s="20">
        <v>22782900</v>
      </c>
      <c r="D35" s="20">
        <v>324422.69</v>
      </c>
      <c r="E35" s="17">
        <f t="shared" si="0"/>
        <v>1.4239745159747004</v>
      </c>
    </row>
    <row r="36" spans="1:5" ht="157.5" customHeight="1" x14ac:dyDescent="0.25">
      <c r="A36" s="6" t="s">
        <v>27</v>
      </c>
      <c r="B36" s="7" t="s">
        <v>73</v>
      </c>
      <c r="C36" s="20">
        <v>26253600</v>
      </c>
      <c r="D36" s="20">
        <v>276906.34000000003</v>
      </c>
      <c r="E36" s="17">
        <f t="shared" si="0"/>
        <v>1.054736645640979</v>
      </c>
    </row>
    <row r="37" spans="1:5" ht="114" customHeight="1" x14ac:dyDescent="0.25">
      <c r="A37" s="6" t="s">
        <v>28</v>
      </c>
      <c r="B37" s="7" t="s">
        <v>74</v>
      </c>
      <c r="C37" s="20">
        <v>129500</v>
      </c>
      <c r="D37" s="20">
        <v>0</v>
      </c>
      <c r="E37" s="17">
        <f t="shared" si="0"/>
        <v>0</v>
      </c>
    </row>
    <row r="38" spans="1:5" ht="78.75" customHeight="1" x14ac:dyDescent="0.25">
      <c r="A38" s="6" t="s">
        <v>29</v>
      </c>
      <c r="B38" s="7" t="s">
        <v>75</v>
      </c>
      <c r="C38" s="20">
        <v>2388400</v>
      </c>
      <c r="D38" s="20">
        <v>0</v>
      </c>
      <c r="E38" s="17">
        <f t="shared" si="0"/>
        <v>0</v>
      </c>
    </row>
    <row r="39" spans="1:5" ht="161.25" customHeight="1" x14ac:dyDescent="0.25">
      <c r="A39" s="6" t="s">
        <v>30</v>
      </c>
      <c r="B39" s="7" t="s">
        <v>76</v>
      </c>
      <c r="C39" s="20">
        <v>112793900</v>
      </c>
      <c r="D39" s="20">
        <v>1667658.42</v>
      </c>
      <c r="E39" s="17">
        <f t="shared" si="0"/>
        <v>1.4785005394795285</v>
      </c>
    </row>
    <row r="40" spans="1:5" ht="166.5" customHeight="1" x14ac:dyDescent="0.25">
      <c r="A40" s="6" t="s">
        <v>31</v>
      </c>
      <c r="B40" s="7" t="s">
        <v>77</v>
      </c>
      <c r="C40" s="20">
        <v>41892500</v>
      </c>
      <c r="D40" s="20">
        <v>767007.4</v>
      </c>
      <c r="E40" s="17">
        <f t="shared" si="0"/>
        <v>1.8308943128244912</v>
      </c>
    </row>
    <row r="41" spans="1:5" ht="82.5" customHeight="1" x14ac:dyDescent="0.25">
      <c r="A41" s="6" t="s">
        <v>32</v>
      </c>
      <c r="B41" s="7" t="s">
        <v>78</v>
      </c>
      <c r="C41" s="20">
        <v>2121000</v>
      </c>
      <c r="D41" s="20">
        <v>24046.2</v>
      </c>
      <c r="E41" s="17">
        <f t="shared" si="0"/>
        <v>1.1337199434229137</v>
      </c>
    </row>
    <row r="42" spans="1:5" ht="27.75" customHeight="1" x14ac:dyDescent="0.25">
      <c r="A42" s="34" t="s">
        <v>33</v>
      </c>
      <c r="B42" s="34"/>
      <c r="C42" s="27">
        <f>SUM(C43:C45)</f>
        <v>34521900</v>
      </c>
      <c r="D42" s="23">
        <f>D45+D44+D43</f>
        <v>1403679.38</v>
      </c>
      <c r="E42" s="18">
        <f t="shared" si="0"/>
        <v>4.0660548231702194</v>
      </c>
    </row>
    <row r="43" spans="1:5" ht="99" customHeight="1" x14ac:dyDescent="0.25">
      <c r="A43" s="6" t="s">
        <v>45</v>
      </c>
      <c r="B43" s="7" t="s">
        <v>79</v>
      </c>
      <c r="C43" s="20">
        <v>206700</v>
      </c>
      <c r="D43" s="20">
        <v>0</v>
      </c>
      <c r="E43" s="17">
        <f t="shared" si="0"/>
        <v>0</v>
      </c>
    </row>
    <row r="44" spans="1:5" ht="110.25" customHeight="1" x14ac:dyDescent="0.25">
      <c r="A44" s="6" t="s">
        <v>34</v>
      </c>
      <c r="B44" s="7" t="s">
        <v>35</v>
      </c>
      <c r="C44" s="20">
        <v>27882100</v>
      </c>
      <c r="D44" s="20">
        <v>1237734</v>
      </c>
      <c r="E44" s="17">
        <f t="shared" si="0"/>
        <v>4.4391706507042157</v>
      </c>
    </row>
    <row r="45" spans="1:5" ht="112.5" customHeight="1" x14ac:dyDescent="0.25">
      <c r="A45" s="6" t="s">
        <v>36</v>
      </c>
      <c r="B45" s="7" t="s">
        <v>80</v>
      </c>
      <c r="C45" s="20">
        <v>6433100</v>
      </c>
      <c r="D45" s="20">
        <v>165945.38</v>
      </c>
      <c r="E45" s="17">
        <f t="shared" si="0"/>
        <v>2.5795554242900005</v>
      </c>
    </row>
    <row r="46" spans="1:5" x14ac:dyDescent="0.25">
      <c r="A46" s="13" t="s">
        <v>37</v>
      </c>
      <c r="B46" s="13"/>
      <c r="C46" s="23">
        <f>C48</f>
        <v>6300</v>
      </c>
      <c r="D46" s="23">
        <f>D48</f>
        <v>0</v>
      </c>
      <c r="E46" s="18">
        <f t="shared" si="0"/>
        <v>0</v>
      </c>
    </row>
    <row r="47" spans="1:5" x14ac:dyDescent="0.25">
      <c r="A47" s="5" t="s">
        <v>17</v>
      </c>
      <c r="B47" s="5"/>
      <c r="C47" s="24"/>
      <c r="D47" s="24"/>
      <c r="E47" s="17"/>
    </row>
    <row r="48" spans="1:5" ht="22.5" customHeight="1" x14ac:dyDescent="0.25">
      <c r="A48" s="36" t="s">
        <v>23</v>
      </c>
      <c r="B48" s="36"/>
      <c r="C48" s="26">
        <f>SUM(C49:C49)</f>
        <v>6300</v>
      </c>
      <c r="D48" s="26">
        <f>SUM(D49:D49)</f>
        <v>0</v>
      </c>
      <c r="E48" s="18">
        <f t="shared" si="0"/>
        <v>0</v>
      </c>
    </row>
    <row r="49" spans="1:5" ht="48.75" customHeight="1" x14ac:dyDescent="0.25">
      <c r="A49" s="6" t="s">
        <v>53</v>
      </c>
      <c r="B49" s="7" t="s">
        <v>57</v>
      </c>
      <c r="C49" s="20">
        <v>6300</v>
      </c>
      <c r="D49" s="20">
        <v>0</v>
      </c>
      <c r="E49" s="17">
        <f t="shared" ref="E49" si="1">D49/C49*100</f>
        <v>0</v>
      </c>
    </row>
    <row r="50" spans="1:5" x14ac:dyDescent="0.25">
      <c r="A50" s="15" t="s">
        <v>38</v>
      </c>
      <c r="B50" s="15"/>
      <c r="C50" s="28">
        <f>C6+C19+C46</f>
        <v>368448300</v>
      </c>
      <c r="D50" s="28">
        <f>D6+D19+D46</f>
        <v>8569708.2600000016</v>
      </c>
      <c r="E50" s="29">
        <f t="shared" si="0"/>
        <v>2.3258916542700838</v>
      </c>
    </row>
    <row r="51" spans="1:5" x14ac:dyDescent="0.25">
      <c r="A51" s="11"/>
      <c r="B51" s="11"/>
      <c r="C51" s="11"/>
      <c r="D51" s="11"/>
      <c r="E51" s="11"/>
    </row>
    <row r="52" spans="1:5" ht="15" customHeight="1" x14ac:dyDescent="0.25">
      <c r="A52" s="37" t="s">
        <v>47</v>
      </c>
      <c r="B52" s="37"/>
      <c r="C52" s="11"/>
      <c r="D52" s="11"/>
      <c r="E52" s="11"/>
    </row>
    <row r="53" spans="1:5" x14ac:dyDescent="0.25">
      <c r="A53" s="37"/>
      <c r="B53" s="37"/>
      <c r="C53" s="11"/>
      <c r="D53" s="11"/>
      <c r="E53" s="11"/>
    </row>
    <row r="54" spans="1:5" x14ac:dyDescent="0.25">
      <c r="A54" s="37"/>
      <c r="B54" s="37"/>
      <c r="C54" s="11"/>
      <c r="D54" s="35" t="s">
        <v>48</v>
      </c>
      <c r="E54" s="35"/>
    </row>
    <row r="55" spans="1:5" x14ac:dyDescent="0.25">
      <c r="A55" s="11"/>
      <c r="B55" s="11"/>
      <c r="C55" s="11"/>
      <c r="D55" s="11"/>
      <c r="E55" s="11"/>
    </row>
    <row r="56" spans="1:5" x14ac:dyDescent="0.25">
      <c r="A56" s="1" t="s">
        <v>46</v>
      </c>
    </row>
    <row r="57" spans="1:5" x14ac:dyDescent="0.25">
      <c r="A57" s="1" t="s">
        <v>41</v>
      </c>
    </row>
  </sheetData>
  <mergeCells count="14">
    <mergeCell ref="A16:B16"/>
    <mergeCell ref="A19:B19"/>
    <mergeCell ref="A20:B20"/>
    <mergeCell ref="A21:B21"/>
    <mergeCell ref="D54:E54"/>
    <mergeCell ref="A33:B33"/>
    <mergeCell ref="A48:B48"/>
    <mergeCell ref="A42:B42"/>
    <mergeCell ref="A52:B54"/>
    <mergeCell ref="A2:E3"/>
    <mergeCell ref="A6:B6"/>
    <mergeCell ref="A7:B7"/>
    <mergeCell ref="A8:B8"/>
    <mergeCell ref="A14:B14"/>
  </mergeCells>
  <pageMargins left="0.70866141732283472" right="0.70866141732283472" top="0.74803149606299213" bottom="0.74803149606299213" header="0.31496062992125984" footer="0.31496062992125984"/>
  <pageSetup paperSize="9" scale="74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2017-02-13T05:14:32Z</dcterms:modified>
</cp:coreProperties>
</file>